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heckCompatibility="1" autoCompressPictures="0"/>
  <bookViews>
    <workbookView xWindow="10580" yWindow="1260" windowWidth="19960" windowHeight="16740"/>
  </bookViews>
  <sheets>
    <sheet name="Sheet1" sheetId="1" r:id="rId1"/>
    <sheet name="Sheet2" sheetId="2" r:id="rId2"/>
    <sheet name="Sheet3" sheetId="3" r:id="rId3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9" i="1" l="1"/>
  <c r="D90" i="1"/>
  <c r="D91" i="1"/>
  <c r="D92" i="1"/>
  <c r="C89" i="1"/>
  <c r="C90" i="1"/>
  <c r="C91" i="1"/>
  <c r="C92" i="1"/>
  <c r="B89" i="1"/>
  <c r="B90" i="1"/>
  <c r="B91" i="1"/>
  <c r="B92" i="1"/>
  <c r="G91" i="1"/>
  <c r="G90" i="1"/>
  <c r="D82" i="1"/>
  <c r="D83" i="1"/>
  <c r="D84" i="1"/>
  <c r="D85" i="1"/>
  <c r="C82" i="1"/>
  <c r="C83" i="1"/>
  <c r="C84" i="1"/>
  <c r="C85" i="1"/>
  <c r="B82" i="1"/>
  <c r="B83" i="1"/>
  <c r="B84" i="1"/>
  <c r="B85" i="1"/>
  <c r="G84" i="1"/>
  <c r="G83" i="1"/>
  <c r="D74" i="1"/>
  <c r="D75" i="1"/>
  <c r="D76" i="1"/>
  <c r="D77" i="1"/>
  <c r="C74" i="1"/>
  <c r="C75" i="1"/>
  <c r="C76" i="1"/>
  <c r="C77" i="1"/>
  <c r="B74" i="1"/>
  <c r="B75" i="1"/>
  <c r="B76" i="1"/>
  <c r="B77" i="1"/>
  <c r="G76" i="1"/>
  <c r="G75" i="1"/>
  <c r="D66" i="1"/>
  <c r="D67" i="1"/>
  <c r="D68" i="1"/>
  <c r="D69" i="1"/>
  <c r="C66" i="1"/>
  <c r="C67" i="1"/>
  <c r="C68" i="1"/>
  <c r="C69" i="1"/>
  <c r="B66" i="1"/>
  <c r="B67" i="1"/>
  <c r="B68" i="1"/>
  <c r="B69" i="1"/>
  <c r="G68" i="1"/>
  <c r="G67" i="1"/>
  <c r="D59" i="1"/>
  <c r="D60" i="1"/>
  <c r="D61" i="1"/>
  <c r="D62" i="1"/>
  <c r="C59" i="1"/>
  <c r="C60" i="1"/>
  <c r="C61" i="1"/>
  <c r="C62" i="1"/>
  <c r="B59" i="1"/>
  <c r="B60" i="1"/>
  <c r="B61" i="1"/>
  <c r="B62" i="1"/>
  <c r="G61" i="1"/>
  <c r="G60" i="1"/>
  <c r="D52" i="1"/>
  <c r="D53" i="1"/>
  <c r="D54" i="1"/>
  <c r="D55" i="1"/>
  <c r="C52" i="1"/>
  <c r="C53" i="1"/>
  <c r="C54" i="1"/>
  <c r="C55" i="1"/>
  <c r="B52" i="1"/>
  <c r="B53" i="1"/>
  <c r="B54" i="1"/>
  <c r="B55" i="1"/>
  <c r="G54" i="1"/>
  <c r="G53" i="1"/>
  <c r="D44" i="1"/>
  <c r="D45" i="1"/>
  <c r="D46" i="1"/>
  <c r="D47" i="1"/>
  <c r="C44" i="1"/>
  <c r="C45" i="1"/>
  <c r="C46" i="1"/>
  <c r="C47" i="1"/>
  <c r="B44" i="1"/>
  <c r="B45" i="1"/>
  <c r="B46" i="1"/>
  <c r="B47" i="1"/>
  <c r="G46" i="1"/>
  <c r="G45" i="1"/>
  <c r="D36" i="1"/>
  <c r="D37" i="1"/>
  <c r="D38" i="1"/>
  <c r="D39" i="1"/>
  <c r="C36" i="1"/>
  <c r="C37" i="1"/>
  <c r="C38" i="1"/>
  <c r="C39" i="1"/>
  <c r="B36" i="1"/>
  <c r="B37" i="1"/>
  <c r="B38" i="1"/>
  <c r="B39" i="1"/>
  <c r="G38" i="1"/>
  <c r="G37" i="1"/>
  <c r="B26" i="1"/>
  <c r="B27" i="1"/>
  <c r="B28" i="1"/>
  <c r="B29" i="1"/>
  <c r="C26" i="1"/>
  <c r="C27" i="1"/>
  <c r="C28" i="1"/>
  <c r="C29" i="1"/>
  <c r="D26" i="1"/>
  <c r="D27" i="1"/>
  <c r="D28" i="1"/>
  <c r="D29" i="1"/>
  <c r="G27" i="1"/>
  <c r="G28" i="1"/>
  <c r="G29" i="1"/>
  <c r="G20" i="1"/>
  <c r="B18" i="1"/>
  <c r="B19" i="1"/>
  <c r="B20" i="1"/>
  <c r="B21" i="1"/>
  <c r="C18" i="1"/>
  <c r="C19" i="1"/>
  <c r="C20" i="1"/>
  <c r="C21" i="1"/>
  <c r="D18" i="1"/>
  <c r="D19" i="1"/>
  <c r="D20" i="1"/>
  <c r="D21" i="1"/>
  <c r="G19" i="1"/>
  <c r="G12" i="1"/>
  <c r="B10" i="1"/>
  <c r="B11" i="1"/>
  <c r="B12" i="1"/>
  <c r="B13" i="1"/>
  <c r="C10" i="1"/>
  <c r="C11" i="1"/>
  <c r="C12" i="1"/>
  <c r="C13" i="1"/>
  <c r="D10" i="1"/>
  <c r="D11" i="1"/>
  <c r="D12" i="1"/>
  <c r="D13" i="1"/>
  <c r="G11" i="1"/>
  <c r="G5" i="1"/>
  <c r="B3" i="1"/>
  <c r="B4" i="1"/>
  <c r="B5" i="1"/>
  <c r="B6" i="1"/>
  <c r="C3" i="1"/>
  <c r="C4" i="1"/>
  <c r="C5" i="1"/>
  <c r="C6" i="1"/>
  <c r="D3" i="1"/>
  <c r="D4" i="1"/>
  <c r="D5" i="1"/>
  <c r="D6" i="1"/>
  <c r="G4" i="1"/>
  <c r="G6" i="1"/>
  <c r="G13" i="1"/>
  <c r="G21" i="1"/>
  <c r="G39" i="1"/>
  <c r="G47" i="1"/>
  <c r="G55" i="1"/>
  <c r="G62" i="1"/>
  <c r="G69" i="1"/>
  <c r="G77" i="1"/>
  <c r="G85" i="1"/>
  <c r="G92" i="1"/>
</calcChain>
</file>

<file path=xl/sharedStrings.xml><?xml version="1.0" encoding="utf-8"?>
<sst xmlns="http://schemas.openxmlformats.org/spreadsheetml/2006/main" count="216" uniqueCount="28">
  <si>
    <t>Observed</t>
  </si>
  <si>
    <t>Expected</t>
  </si>
  <si>
    <t>Deviation</t>
  </si>
  <si>
    <t>Dev. Sq.</t>
  </si>
  <si>
    <t>DevSq/E</t>
  </si>
  <si>
    <t>Q1</t>
  </si>
  <si>
    <t>Q2</t>
  </si>
  <si>
    <t>Q3</t>
  </si>
  <si>
    <t>Q4</t>
  </si>
  <si>
    <t>alpha=</t>
  </si>
  <si>
    <t>df=</t>
  </si>
  <si>
    <t>chi sq.=</t>
  </si>
  <si>
    <t>critical value</t>
  </si>
  <si>
    <t>Chi(p)=</t>
  </si>
  <si>
    <t>Chi(p)&lt;alpha</t>
  </si>
  <si>
    <t>Therefore reject null. There is significant difference</t>
  </si>
  <si>
    <t>chi sq. &gt;crit value</t>
  </si>
  <si>
    <t>SD/D</t>
  </si>
  <si>
    <t>N</t>
  </si>
  <si>
    <t>SA/A</t>
  </si>
  <si>
    <t>Q5</t>
  </si>
  <si>
    <t>Q6</t>
  </si>
  <si>
    <t>Q7</t>
  </si>
  <si>
    <t>Q8</t>
  </si>
  <si>
    <t>Q9</t>
  </si>
  <si>
    <t>Q10</t>
  </si>
  <si>
    <t>Q11</t>
  </si>
  <si>
    <t>Q12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</si>
</sst>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G13" sqref="G13"/>
    </sheetView>
  </sheetViews>
  <sheetFormatPr baseColWidth="10" defaultColWidth="8.83203125" defaultRowHeight="14" x14ac:dyDescent="0"/>
  <cols>
    <col min="6" max="6" width="12" customWidth="1"/>
    <col min="7" max="7" width="12" bestFit="1" customWidth="1"/>
    <col min="9" max="9" width="16.33203125" customWidth="1"/>
  </cols>
  <sheetData>
    <row r="1" spans="1:10">
      <c r="A1" s="2" t="s">
        <v>5</v>
      </c>
      <c r="B1" s="1" t="s">
        <v>17</v>
      </c>
      <c r="C1" s="1" t="s">
        <v>18</v>
      </c>
      <c r="D1" s="1" t="s">
        <v>19</v>
      </c>
    </row>
    <row r="2" spans="1:10">
      <c r="A2" t="s">
        <v>0</v>
      </c>
      <c r="B2">
        <v>0</v>
      </c>
      <c r="C2">
        <v>0</v>
      </c>
      <c r="D2">
        <v>14</v>
      </c>
      <c r="F2" t="s">
        <v>9</v>
      </c>
      <c r="G2">
        <v>0.05</v>
      </c>
    </row>
    <row r="3" spans="1:10">
      <c r="A3" t="s">
        <v>1</v>
      </c>
      <c r="B3">
        <f>14/3</f>
        <v>4.666666666666667</v>
      </c>
      <c r="C3">
        <f t="shared" ref="C3:D3" si="0">14/3</f>
        <v>4.666666666666667</v>
      </c>
      <c r="D3">
        <f t="shared" si="0"/>
        <v>4.666666666666667</v>
      </c>
      <c r="F3" t="s">
        <v>10</v>
      </c>
      <c r="G3">
        <v>2</v>
      </c>
    </row>
    <row r="4" spans="1:10">
      <c r="A4" t="s">
        <v>2</v>
      </c>
      <c r="B4">
        <f>B2-B3</f>
        <v>-4.666666666666667</v>
      </c>
      <c r="C4">
        <f t="shared" ref="C4:D4" si="1">C2-C3</f>
        <v>-4.666666666666667</v>
      </c>
      <c r="D4">
        <f t="shared" si="1"/>
        <v>9.3333333333333321</v>
      </c>
      <c r="F4" t="s">
        <v>11</v>
      </c>
      <c r="G4">
        <f>SUM(B6:D6)</f>
        <v>27.999999999999993</v>
      </c>
      <c r="I4" t="s">
        <v>16</v>
      </c>
      <c r="J4" t="s">
        <v>15</v>
      </c>
    </row>
    <row r="5" spans="1:10">
      <c r="A5" t="s">
        <v>3</v>
      </c>
      <c r="B5">
        <f>B4^2</f>
        <v>21.777777777777782</v>
      </c>
      <c r="C5">
        <f t="shared" ref="C5:D5" si="2">C4^2</f>
        <v>21.777777777777782</v>
      </c>
      <c r="D5">
        <f t="shared" si="2"/>
        <v>87.111111111111086</v>
      </c>
      <c r="F5" t="s">
        <v>12</v>
      </c>
      <c r="G5">
        <f>5.991</f>
        <v>5.9909999999999997</v>
      </c>
    </row>
    <row r="6" spans="1:10">
      <c r="A6" t="s">
        <v>4</v>
      </c>
      <c r="B6">
        <f>B5/B3</f>
        <v>4.666666666666667</v>
      </c>
      <c r="C6">
        <f>C5/C3</f>
        <v>4.666666666666667</v>
      </c>
      <c r="D6">
        <f>D5/D3</f>
        <v>18.666666666666661</v>
      </c>
      <c r="F6" t="s">
        <v>13</v>
      </c>
      <c r="G6">
        <f>_xlfn.CHISQ.TEST(B2:D2,B3:D3)</f>
        <v>8.3152871910357084E-7</v>
      </c>
      <c r="I6" t="s">
        <v>14</v>
      </c>
      <c r="J6" t="s">
        <v>15</v>
      </c>
    </row>
    <row r="8" spans="1:10">
      <c r="A8" s="2" t="s">
        <v>6</v>
      </c>
      <c r="B8" s="1" t="s">
        <v>17</v>
      </c>
      <c r="C8" s="1" t="s">
        <v>18</v>
      </c>
      <c r="D8" s="1" t="s">
        <v>19</v>
      </c>
    </row>
    <row r="9" spans="1:10">
      <c r="A9" t="s">
        <v>0</v>
      </c>
      <c r="B9">
        <v>0</v>
      </c>
      <c r="C9">
        <v>0</v>
      </c>
      <c r="D9">
        <v>14</v>
      </c>
      <c r="F9" t="s">
        <v>9</v>
      </c>
      <c r="G9">
        <v>0.05</v>
      </c>
    </row>
    <row r="10" spans="1:10">
      <c r="A10" t="s">
        <v>1</v>
      </c>
      <c r="B10">
        <f>14/3</f>
        <v>4.666666666666667</v>
      </c>
      <c r="C10">
        <f t="shared" ref="C10:D10" si="3">14/3</f>
        <v>4.666666666666667</v>
      </c>
      <c r="D10">
        <f t="shared" si="3"/>
        <v>4.666666666666667</v>
      </c>
      <c r="F10" t="s">
        <v>10</v>
      </c>
      <c r="G10">
        <v>2</v>
      </c>
    </row>
    <row r="11" spans="1:10">
      <c r="A11" t="s">
        <v>2</v>
      </c>
      <c r="B11">
        <f>B9-B10</f>
        <v>-4.666666666666667</v>
      </c>
      <c r="C11">
        <f t="shared" ref="C11" si="4">C9-C10</f>
        <v>-4.666666666666667</v>
      </c>
      <c r="D11">
        <f t="shared" ref="D11" si="5">D9-D10</f>
        <v>9.3333333333333321</v>
      </c>
      <c r="F11" t="s">
        <v>11</v>
      </c>
      <c r="G11">
        <f>SUM(B13:D13)</f>
        <v>27.999999999999993</v>
      </c>
      <c r="I11" t="s">
        <v>16</v>
      </c>
      <c r="J11" t="s">
        <v>15</v>
      </c>
    </row>
    <row r="12" spans="1:10">
      <c r="A12" t="s">
        <v>3</v>
      </c>
      <c r="B12">
        <f>B11^2</f>
        <v>21.777777777777782</v>
      </c>
      <c r="C12">
        <f t="shared" ref="C12" si="6">C11^2</f>
        <v>21.777777777777782</v>
      </c>
      <c r="D12">
        <f t="shared" ref="D12" si="7">D11^2</f>
        <v>87.111111111111086</v>
      </c>
      <c r="F12" t="s">
        <v>12</v>
      </c>
      <c r="G12">
        <f>5.991</f>
        <v>5.9909999999999997</v>
      </c>
    </row>
    <row r="13" spans="1:10">
      <c r="A13" t="s">
        <v>4</v>
      </c>
      <c r="B13">
        <f>B12/B10</f>
        <v>4.666666666666667</v>
      </c>
      <c r="C13">
        <f t="shared" ref="C13" si="8">C12/C10</f>
        <v>4.666666666666667</v>
      </c>
      <c r="D13">
        <f t="shared" ref="D13" si="9">D12/D10</f>
        <v>18.666666666666661</v>
      </c>
      <c r="F13" t="s">
        <v>13</v>
      </c>
      <c r="G13">
        <f>_xlfn.CHISQ.TEST(B9:D9,B10:D10)</f>
        <v>8.3152871910357084E-7</v>
      </c>
      <c r="I13" t="s">
        <v>14</v>
      </c>
      <c r="J13" t="s">
        <v>15</v>
      </c>
    </row>
    <row r="16" spans="1:10">
      <c r="A16" s="2" t="s">
        <v>7</v>
      </c>
      <c r="B16" s="1" t="s">
        <v>17</v>
      </c>
      <c r="C16" s="1" t="s">
        <v>18</v>
      </c>
      <c r="D16" s="1" t="s">
        <v>19</v>
      </c>
    </row>
    <row r="17" spans="1:10">
      <c r="A17" t="s">
        <v>0</v>
      </c>
      <c r="B17">
        <v>0</v>
      </c>
      <c r="C17">
        <v>0</v>
      </c>
      <c r="D17">
        <v>14</v>
      </c>
      <c r="F17" t="s">
        <v>9</v>
      </c>
      <c r="G17">
        <v>0.05</v>
      </c>
    </row>
    <row r="18" spans="1:10">
      <c r="A18" t="s">
        <v>1</v>
      </c>
      <c r="B18">
        <f>14/3</f>
        <v>4.666666666666667</v>
      </c>
      <c r="C18">
        <f t="shared" ref="C18:D18" si="10">14/3</f>
        <v>4.666666666666667</v>
      </c>
      <c r="D18">
        <f t="shared" si="10"/>
        <v>4.666666666666667</v>
      </c>
      <c r="F18" t="s">
        <v>10</v>
      </c>
      <c r="G18">
        <v>2</v>
      </c>
    </row>
    <row r="19" spans="1:10">
      <c r="A19" t="s">
        <v>2</v>
      </c>
      <c r="B19">
        <f>B17-B18</f>
        <v>-4.666666666666667</v>
      </c>
      <c r="C19">
        <f t="shared" ref="C19" si="11">C17-C18</f>
        <v>-4.666666666666667</v>
      </c>
      <c r="D19">
        <f t="shared" ref="D19" si="12">D17-D18</f>
        <v>9.3333333333333321</v>
      </c>
      <c r="F19" t="s">
        <v>11</v>
      </c>
      <c r="G19">
        <f>SUM(B21:D21)</f>
        <v>27.999999999999993</v>
      </c>
      <c r="I19" t="s">
        <v>16</v>
      </c>
      <c r="J19" t="s">
        <v>15</v>
      </c>
    </row>
    <row r="20" spans="1:10">
      <c r="A20" t="s">
        <v>3</v>
      </c>
      <c r="B20">
        <f>B19^2</f>
        <v>21.777777777777782</v>
      </c>
      <c r="C20">
        <f t="shared" ref="C20" si="13">C19^2</f>
        <v>21.777777777777782</v>
      </c>
      <c r="D20">
        <f t="shared" ref="D20" si="14">D19^2</f>
        <v>87.111111111111086</v>
      </c>
      <c r="F20" t="s">
        <v>12</v>
      </c>
      <c r="G20">
        <f>5.991</f>
        <v>5.9909999999999997</v>
      </c>
    </row>
    <row r="21" spans="1:10">
      <c r="A21" t="s">
        <v>4</v>
      </c>
      <c r="B21">
        <f>B20/B18</f>
        <v>4.666666666666667</v>
      </c>
      <c r="C21">
        <f t="shared" ref="C21" si="15">C20/C18</f>
        <v>4.666666666666667</v>
      </c>
      <c r="D21">
        <f t="shared" ref="D21" si="16">D20/D18</f>
        <v>18.666666666666661</v>
      </c>
      <c r="F21" t="s">
        <v>13</v>
      </c>
      <c r="G21">
        <f>_xlfn.CHISQ.TEST(B17:D17,B18:D18)</f>
        <v>8.3152871910357084E-7</v>
      </c>
      <c r="I21" t="s">
        <v>14</v>
      </c>
      <c r="J21" t="s">
        <v>15</v>
      </c>
    </row>
    <row r="24" spans="1:10">
      <c r="A24" s="2" t="s">
        <v>8</v>
      </c>
      <c r="B24" s="1" t="s">
        <v>17</v>
      </c>
      <c r="C24" s="1" t="s">
        <v>18</v>
      </c>
      <c r="D24" s="1" t="s">
        <v>19</v>
      </c>
    </row>
    <row r="25" spans="1:10">
      <c r="A25" t="s">
        <v>0</v>
      </c>
      <c r="B25">
        <v>0</v>
      </c>
      <c r="C25">
        <v>1</v>
      </c>
      <c r="D25">
        <v>13</v>
      </c>
      <c r="F25" t="s">
        <v>9</v>
      </c>
      <c r="G25">
        <v>0.05</v>
      </c>
    </row>
    <row r="26" spans="1:10">
      <c r="A26" t="s">
        <v>1</v>
      </c>
      <c r="B26">
        <f>14/3</f>
        <v>4.666666666666667</v>
      </c>
      <c r="C26">
        <f t="shared" ref="C26:D26" si="17">14/3</f>
        <v>4.666666666666667</v>
      </c>
      <c r="D26">
        <f t="shared" si="17"/>
        <v>4.666666666666667</v>
      </c>
      <c r="F26" t="s">
        <v>10</v>
      </c>
      <c r="G26">
        <v>2</v>
      </c>
    </row>
    <row r="27" spans="1:10">
      <c r="A27" t="s">
        <v>2</v>
      </c>
      <c r="B27">
        <f>B25-B26</f>
        <v>-4.666666666666667</v>
      </c>
      <c r="C27">
        <f>C25-C26</f>
        <v>-3.666666666666667</v>
      </c>
      <c r="D27">
        <f>D25-D26</f>
        <v>8.3333333333333321</v>
      </c>
      <c r="F27" t="s">
        <v>11</v>
      </c>
      <c r="G27">
        <f>SUM(B29:D29)</f>
        <v>22.428571428571423</v>
      </c>
      <c r="I27" t="s">
        <v>16</v>
      </c>
      <c r="J27" t="s">
        <v>15</v>
      </c>
    </row>
    <row r="28" spans="1:10">
      <c r="A28" t="s">
        <v>3</v>
      </c>
      <c r="B28">
        <f>B27^2</f>
        <v>21.777777777777782</v>
      </c>
      <c r="C28">
        <f>C27^2</f>
        <v>13.444444444444446</v>
      </c>
      <c r="D28">
        <f>D27^2</f>
        <v>69.444444444444429</v>
      </c>
      <c r="F28" t="s">
        <v>12</v>
      </c>
      <c r="G28">
        <f>5.991</f>
        <v>5.9909999999999997</v>
      </c>
    </row>
    <row r="29" spans="1:10">
      <c r="A29" t="s">
        <v>4</v>
      </c>
      <c r="B29">
        <f>B28/B26</f>
        <v>4.666666666666667</v>
      </c>
      <c r="C29">
        <f>C28/C26</f>
        <v>2.8809523809523814</v>
      </c>
      <c r="D29">
        <f>D28/D26</f>
        <v>14.880952380952376</v>
      </c>
      <c r="F29" t="s">
        <v>13</v>
      </c>
      <c r="G29">
        <f>_xlfn.CHISQ.TEST(B25:D25,B26:D26)</f>
        <v>1.3480239112981241E-5</v>
      </c>
      <c r="I29" t="s">
        <v>14</v>
      </c>
      <c r="J29" t="s">
        <v>15</v>
      </c>
    </row>
    <row r="32" spans="1:10">
      <c r="A32" s="3"/>
    </row>
    <row r="34" spans="1:10">
      <c r="A34" s="2" t="s">
        <v>20</v>
      </c>
      <c r="B34" s="1" t="s">
        <v>17</v>
      </c>
      <c r="C34" s="1" t="s">
        <v>18</v>
      </c>
      <c r="D34" s="1" t="s">
        <v>19</v>
      </c>
    </row>
    <row r="35" spans="1:10">
      <c r="A35" t="s">
        <v>0</v>
      </c>
      <c r="B35">
        <v>0</v>
      </c>
      <c r="C35">
        <v>0</v>
      </c>
      <c r="D35">
        <v>14</v>
      </c>
      <c r="F35" t="s">
        <v>9</v>
      </c>
      <c r="G35">
        <v>0.05</v>
      </c>
    </row>
    <row r="36" spans="1:10">
      <c r="A36" t="s">
        <v>1</v>
      </c>
      <c r="B36">
        <f>14/3</f>
        <v>4.666666666666667</v>
      </c>
      <c r="C36">
        <f t="shared" ref="C36:D36" si="18">14/3</f>
        <v>4.666666666666667</v>
      </c>
      <c r="D36">
        <f t="shared" si="18"/>
        <v>4.666666666666667</v>
      </c>
      <c r="F36" t="s">
        <v>10</v>
      </c>
      <c r="G36">
        <v>2</v>
      </c>
    </row>
    <row r="37" spans="1:10">
      <c r="A37" t="s">
        <v>2</v>
      </c>
      <c r="B37">
        <f>B35-B36</f>
        <v>-4.666666666666667</v>
      </c>
      <c r="C37">
        <f t="shared" ref="C37" si="19">C35-C36</f>
        <v>-4.666666666666667</v>
      </c>
      <c r="D37">
        <f t="shared" ref="D37" si="20">D35-D36</f>
        <v>9.3333333333333321</v>
      </c>
      <c r="F37" t="s">
        <v>11</v>
      </c>
      <c r="G37">
        <f>SUM(B39:D39)</f>
        <v>27.999999999999993</v>
      </c>
      <c r="I37" t="s">
        <v>16</v>
      </c>
      <c r="J37" t="s">
        <v>15</v>
      </c>
    </row>
    <row r="38" spans="1:10">
      <c r="A38" t="s">
        <v>3</v>
      </c>
      <c r="B38">
        <f>B37^2</f>
        <v>21.777777777777782</v>
      </c>
      <c r="C38">
        <f t="shared" ref="C38" si="21">C37^2</f>
        <v>21.777777777777782</v>
      </c>
      <c r="D38">
        <f t="shared" ref="D38" si="22">D37^2</f>
        <v>87.111111111111086</v>
      </c>
      <c r="F38" t="s">
        <v>12</v>
      </c>
      <c r="G38">
        <f>5.991</f>
        <v>5.9909999999999997</v>
      </c>
    </row>
    <row r="39" spans="1:10">
      <c r="A39" t="s">
        <v>4</v>
      </c>
      <c r="B39">
        <f>B38/B36</f>
        <v>4.666666666666667</v>
      </c>
      <c r="C39">
        <f t="shared" ref="C39" si="23">C38/C36</f>
        <v>4.666666666666667</v>
      </c>
      <c r="D39">
        <f t="shared" ref="D39" si="24">D38/D36</f>
        <v>18.666666666666661</v>
      </c>
      <c r="F39" t="s">
        <v>13</v>
      </c>
      <c r="G39">
        <f>_xlfn.CHISQ.TEST(B35:D35,B36:D36)</f>
        <v>8.3152871910357084E-7</v>
      </c>
      <c r="I39" t="s">
        <v>14</v>
      </c>
      <c r="J39" t="s">
        <v>15</v>
      </c>
    </row>
    <row r="42" spans="1:10">
      <c r="A42" s="2" t="s">
        <v>21</v>
      </c>
      <c r="B42" s="1" t="s">
        <v>17</v>
      </c>
      <c r="C42" s="1" t="s">
        <v>18</v>
      </c>
      <c r="D42" s="1" t="s">
        <v>19</v>
      </c>
    </row>
    <row r="43" spans="1:10">
      <c r="A43" t="s">
        <v>0</v>
      </c>
      <c r="B43">
        <v>0</v>
      </c>
      <c r="C43">
        <v>0</v>
      </c>
      <c r="D43">
        <v>14</v>
      </c>
      <c r="F43" t="s">
        <v>9</v>
      </c>
      <c r="G43">
        <v>0.05</v>
      </c>
    </row>
    <row r="44" spans="1:10">
      <c r="A44" t="s">
        <v>1</v>
      </c>
      <c r="B44">
        <f>14/3</f>
        <v>4.666666666666667</v>
      </c>
      <c r="C44">
        <f t="shared" ref="C44:D44" si="25">14/3</f>
        <v>4.666666666666667</v>
      </c>
      <c r="D44">
        <f t="shared" si="25"/>
        <v>4.666666666666667</v>
      </c>
      <c r="F44" t="s">
        <v>10</v>
      </c>
      <c r="G44">
        <v>2</v>
      </c>
    </row>
    <row r="45" spans="1:10">
      <c r="A45" t="s">
        <v>2</v>
      </c>
      <c r="B45">
        <f>B43-B44</f>
        <v>-4.666666666666667</v>
      </c>
      <c r="C45">
        <f t="shared" ref="C45" si="26">C43-C44</f>
        <v>-4.666666666666667</v>
      </c>
      <c r="D45">
        <f t="shared" ref="D45" si="27">D43-D44</f>
        <v>9.3333333333333321</v>
      </c>
      <c r="F45" t="s">
        <v>11</v>
      </c>
      <c r="G45">
        <f>SUM(B47:D47)</f>
        <v>27.999999999999993</v>
      </c>
      <c r="I45" t="s">
        <v>16</v>
      </c>
      <c r="J45" t="s">
        <v>15</v>
      </c>
    </row>
    <row r="46" spans="1:10">
      <c r="A46" t="s">
        <v>3</v>
      </c>
      <c r="B46">
        <f>B45^2</f>
        <v>21.777777777777782</v>
      </c>
      <c r="C46">
        <f t="shared" ref="C46" si="28">C45^2</f>
        <v>21.777777777777782</v>
      </c>
      <c r="D46">
        <f t="shared" ref="D46" si="29">D45^2</f>
        <v>87.111111111111086</v>
      </c>
      <c r="F46" t="s">
        <v>12</v>
      </c>
      <c r="G46">
        <f>5.991</f>
        <v>5.9909999999999997</v>
      </c>
    </row>
    <row r="47" spans="1:10">
      <c r="A47" t="s">
        <v>4</v>
      </c>
      <c r="B47">
        <f>B46/B44</f>
        <v>4.666666666666667</v>
      </c>
      <c r="C47">
        <f t="shared" ref="C47" si="30">C46/C44</f>
        <v>4.666666666666667</v>
      </c>
      <c r="D47">
        <f t="shared" ref="D47" si="31">D46/D44</f>
        <v>18.666666666666661</v>
      </c>
      <c r="F47" t="s">
        <v>13</v>
      </c>
      <c r="G47">
        <f>_xlfn.CHISQ.TEST(B43:D43,B44:D44)</f>
        <v>8.3152871910357084E-7</v>
      </c>
      <c r="I47" t="s">
        <v>14</v>
      </c>
      <c r="J47" t="s">
        <v>15</v>
      </c>
    </row>
    <row r="50" spans="1:10">
      <c r="A50" s="2" t="s">
        <v>22</v>
      </c>
      <c r="B50" s="1" t="s">
        <v>17</v>
      </c>
      <c r="C50" s="1" t="s">
        <v>18</v>
      </c>
      <c r="D50" s="1" t="s">
        <v>19</v>
      </c>
    </row>
    <row r="51" spans="1:10">
      <c r="A51" t="s">
        <v>0</v>
      </c>
      <c r="B51">
        <v>0</v>
      </c>
      <c r="C51">
        <v>1</v>
      </c>
      <c r="D51">
        <v>13</v>
      </c>
      <c r="F51" t="s">
        <v>9</v>
      </c>
      <c r="G51">
        <v>0.05</v>
      </c>
    </row>
    <row r="52" spans="1:10">
      <c r="A52" t="s">
        <v>1</v>
      </c>
      <c r="B52">
        <f>14/3</f>
        <v>4.666666666666667</v>
      </c>
      <c r="C52">
        <f t="shared" ref="C52:D52" si="32">14/3</f>
        <v>4.666666666666667</v>
      </c>
      <c r="D52">
        <f t="shared" si="32"/>
        <v>4.666666666666667</v>
      </c>
      <c r="F52" t="s">
        <v>10</v>
      </c>
      <c r="G52">
        <v>2</v>
      </c>
    </row>
    <row r="53" spans="1:10">
      <c r="A53" t="s">
        <v>2</v>
      </c>
      <c r="B53">
        <f>B51-B52</f>
        <v>-4.666666666666667</v>
      </c>
      <c r="C53">
        <f>C51-C52</f>
        <v>-3.666666666666667</v>
      </c>
      <c r="D53">
        <f>D51-D52</f>
        <v>8.3333333333333321</v>
      </c>
      <c r="F53" t="s">
        <v>11</v>
      </c>
      <c r="G53">
        <f>SUM(B55:D55)</f>
        <v>22.428571428571423</v>
      </c>
      <c r="I53" t="s">
        <v>16</v>
      </c>
      <c r="J53" t="s">
        <v>15</v>
      </c>
    </row>
    <row r="54" spans="1:10">
      <c r="A54" t="s">
        <v>3</v>
      </c>
      <c r="B54">
        <f>B53^2</f>
        <v>21.777777777777782</v>
      </c>
      <c r="C54">
        <f>C53^2</f>
        <v>13.444444444444446</v>
      </c>
      <c r="D54">
        <f>D53^2</f>
        <v>69.444444444444429</v>
      </c>
      <c r="F54" t="s">
        <v>12</v>
      </c>
      <c r="G54">
        <f>5.991</f>
        <v>5.9909999999999997</v>
      </c>
    </row>
    <row r="55" spans="1:10">
      <c r="A55" t="s">
        <v>4</v>
      </c>
      <c r="B55">
        <f>B54/B52</f>
        <v>4.666666666666667</v>
      </c>
      <c r="C55">
        <f>C54/C52</f>
        <v>2.8809523809523814</v>
      </c>
      <c r="D55">
        <f>D54/D52</f>
        <v>14.880952380952376</v>
      </c>
      <c r="F55" t="s">
        <v>13</v>
      </c>
      <c r="G55">
        <f>_xlfn.CHISQ.TEST(B51:D51,B52:D52)</f>
        <v>1.3480239112981241E-5</v>
      </c>
      <c r="I55" t="s">
        <v>14</v>
      </c>
      <c r="J55" t="s">
        <v>15</v>
      </c>
    </row>
    <row r="57" spans="1:10">
      <c r="A57" s="2" t="s">
        <v>23</v>
      </c>
      <c r="B57" s="1" t="s">
        <v>17</v>
      </c>
      <c r="C57" s="1" t="s">
        <v>18</v>
      </c>
      <c r="D57" s="1" t="s">
        <v>19</v>
      </c>
    </row>
    <row r="58" spans="1:10">
      <c r="A58" t="s">
        <v>0</v>
      </c>
      <c r="B58">
        <v>0</v>
      </c>
      <c r="C58">
        <v>0</v>
      </c>
      <c r="D58">
        <v>14</v>
      </c>
      <c r="F58" t="s">
        <v>9</v>
      </c>
      <c r="G58">
        <v>0.05</v>
      </c>
    </row>
    <row r="59" spans="1:10">
      <c r="A59" t="s">
        <v>1</v>
      </c>
      <c r="B59">
        <f>14/3</f>
        <v>4.666666666666667</v>
      </c>
      <c r="C59">
        <f t="shared" ref="C59:D59" si="33">14/3</f>
        <v>4.666666666666667</v>
      </c>
      <c r="D59">
        <f t="shared" si="33"/>
        <v>4.666666666666667</v>
      </c>
      <c r="F59" t="s">
        <v>10</v>
      </c>
      <c r="G59">
        <v>2</v>
      </c>
    </row>
    <row r="60" spans="1:10">
      <c r="A60" t="s">
        <v>2</v>
      </c>
      <c r="B60">
        <f>B58-B59</f>
        <v>-4.666666666666667</v>
      </c>
      <c r="C60">
        <f t="shared" ref="C60" si="34">C58-C59</f>
        <v>-4.666666666666667</v>
      </c>
      <c r="D60">
        <f t="shared" ref="D60" si="35">D58-D59</f>
        <v>9.3333333333333321</v>
      </c>
      <c r="F60" t="s">
        <v>11</v>
      </c>
      <c r="G60">
        <f>SUM(B62:D62)</f>
        <v>27.999999999999993</v>
      </c>
      <c r="I60" t="s">
        <v>16</v>
      </c>
      <c r="J60" t="s">
        <v>15</v>
      </c>
    </row>
    <row r="61" spans="1:10">
      <c r="A61" t="s">
        <v>3</v>
      </c>
      <c r="B61">
        <f>B60^2</f>
        <v>21.777777777777782</v>
      </c>
      <c r="C61">
        <f t="shared" ref="C61" si="36">C60^2</f>
        <v>21.777777777777782</v>
      </c>
      <c r="D61">
        <f t="shared" ref="D61" si="37">D60^2</f>
        <v>87.111111111111086</v>
      </c>
      <c r="F61" t="s">
        <v>12</v>
      </c>
      <c r="G61">
        <f>5.991</f>
        <v>5.9909999999999997</v>
      </c>
    </row>
    <row r="62" spans="1:10">
      <c r="A62" t="s">
        <v>4</v>
      </c>
      <c r="B62">
        <f>B61/B59</f>
        <v>4.666666666666667</v>
      </c>
      <c r="C62">
        <f>C61/C59</f>
        <v>4.666666666666667</v>
      </c>
      <c r="D62">
        <f>D61/D59</f>
        <v>18.666666666666661</v>
      </c>
      <c r="F62" t="s">
        <v>13</v>
      </c>
      <c r="G62">
        <f>_xlfn.CHISQ.TEST(B58:D58,B59:D59)</f>
        <v>8.3152871910357084E-7</v>
      </c>
      <c r="I62" t="s">
        <v>14</v>
      </c>
      <c r="J62" t="s">
        <v>15</v>
      </c>
    </row>
    <row r="64" spans="1:10">
      <c r="A64" s="2" t="s">
        <v>24</v>
      </c>
      <c r="B64" s="1" t="s">
        <v>17</v>
      </c>
      <c r="C64" s="1" t="s">
        <v>18</v>
      </c>
      <c r="D64" s="1" t="s">
        <v>19</v>
      </c>
    </row>
    <row r="65" spans="1:10">
      <c r="A65" t="s">
        <v>0</v>
      </c>
      <c r="B65">
        <v>0</v>
      </c>
      <c r="C65">
        <v>0</v>
      </c>
      <c r="D65">
        <v>14</v>
      </c>
      <c r="F65" t="s">
        <v>9</v>
      </c>
      <c r="G65">
        <v>0.05</v>
      </c>
    </row>
    <row r="66" spans="1:10">
      <c r="A66" t="s">
        <v>1</v>
      </c>
      <c r="B66">
        <f>14/3</f>
        <v>4.666666666666667</v>
      </c>
      <c r="C66">
        <f t="shared" ref="C66:D66" si="38">14/3</f>
        <v>4.666666666666667</v>
      </c>
      <c r="D66">
        <f t="shared" si="38"/>
        <v>4.666666666666667</v>
      </c>
      <c r="F66" t="s">
        <v>10</v>
      </c>
      <c r="G66">
        <v>2</v>
      </c>
    </row>
    <row r="67" spans="1:10">
      <c r="A67" t="s">
        <v>2</v>
      </c>
      <c r="B67">
        <f>B65-B66</f>
        <v>-4.666666666666667</v>
      </c>
      <c r="C67">
        <f t="shared" ref="C67" si="39">C65-C66</f>
        <v>-4.666666666666667</v>
      </c>
      <c r="D67">
        <f t="shared" ref="D67" si="40">D65-D66</f>
        <v>9.3333333333333321</v>
      </c>
      <c r="F67" t="s">
        <v>11</v>
      </c>
      <c r="G67">
        <f>SUM(B69:D69)</f>
        <v>27.999999999999993</v>
      </c>
      <c r="I67" t="s">
        <v>16</v>
      </c>
      <c r="J67" t="s">
        <v>15</v>
      </c>
    </row>
    <row r="68" spans="1:10">
      <c r="A68" t="s">
        <v>3</v>
      </c>
      <c r="B68">
        <f>B67^2</f>
        <v>21.777777777777782</v>
      </c>
      <c r="C68">
        <f t="shared" ref="C68" si="41">C67^2</f>
        <v>21.777777777777782</v>
      </c>
      <c r="D68">
        <f t="shared" ref="D68" si="42">D67^2</f>
        <v>87.111111111111086</v>
      </c>
      <c r="F68" t="s">
        <v>12</v>
      </c>
      <c r="G68">
        <f>5.991</f>
        <v>5.9909999999999997</v>
      </c>
    </row>
    <row r="69" spans="1:10">
      <c r="A69" t="s">
        <v>4</v>
      </c>
      <c r="B69">
        <f>B68/B66</f>
        <v>4.666666666666667</v>
      </c>
      <c r="C69">
        <f t="shared" ref="C69" si="43">C68/C66</f>
        <v>4.666666666666667</v>
      </c>
      <c r="D69">
        <f t="shared" ref="D69" si="44">D68/D66</f>
        <v>18.666666666666661</v>
      </c>
      <c r="F69" t="s">
        <v>13</v>
      </c>
      <c r="G69">
        <f>_xlfn.CHISQ.TEST(B65:D65,B66:D66)</f>
        <v>8.3152871910357084E-7</v>
      </c>
      <c r="I69" t="s">
        <v>14</v>
      </c>
      <c r="J69" t="s">
        <v>15</v>
      </c>
    </row>
    <row r="72" spans="1:10">
      <c r="A72" s="2" t="s">
        <v>25</v>
      </c>
      <c r="B72" s="1" t="s">
        <v>17</v>
      </c>
      <c r="C72" s="1" t="s">
        <v>18</v>
      </c>
      <c r="D72" s="1" t="s">
        <v>19</v>
      </c>
    </row>
    <row r="73" spans="1:10">
      <c r="A73" t="s">
        <v>0</v>
      </c>
      <c r="B73">
        <v>0</v>
      </c>
      <c r="C73">
        <v>0</v>
      </c>
      <c r="D73">
        <v>14</v>
      </c>
      <c r="F73" t="s">
        <v>9</v>
      </c>
      <c r="G73">
        <v>0.05</v>
      </c>
    </row>
    <row r="74" spans="1:10">
      <c r="A74" t="s">
        <v>1</v>
      </c>
      <c r="B74">
        <f>14/3</f>
        <v>4.666666666666667</v>
      </c>
      <c r="C74">
        <f t="shared" ref="C74:D74" si="45">14/3</f>
        <v>4.666666666666667</v>
      </c>
      <c r="D74">
        <f t="shared" si="45"/>
        <v>4.666666666666667</v>
      </c>
      <c r="F74" t="s">
        <v>10</v>
      </c>
      <c r="G74">
        <v>2</v>
      </c>
    </row>
    <row r="75" spans="1:10">
      <c r="A75" t="s">
        <v>2</v>
      </c>
      <c r="B75">
        <f>B73-B74</f>
        <v>-4.666666666666667</v>
      </c>
      <c r="C75">
        <f t="shared" ref="C75" si="46">C73-C74</f>
        <v>-4.666666666666667</v>
      </c>
      <c r="D75">
        <f t="shared" ref="D75" si="47">D73-D74</f>
        <v>9.3333333333333321</v>
      </c>
      <c r="F75" t="s">
        <v>11</v>
      </c>
      <c r="G75">
        <f>SUM(B77:D77)</f>
        <v>27.999999999999993</v>
      </c>
      <c r="I75" t="s">
        <v>16</v>
      </c>
      <c r="J75" t="s">
        <v>15</v>
      </c>
    </row>
    <row r="76" spans="1:10">
      <c r="A76" t="s">
        <v>3</v>
      </c>
      <c r="B76">
        <f>B75^2</f>
        <v>21.777777777777782</v>
      </c>
      <c r="C76">
        <f t="shared" ref="C76" si="48">C75^2</f>
        <v>21.777777777777782</v>
      </c>
      <c r="D76">
        <f t="shared" ref="D76" si="49">D75^2</f>
        <v>87.111111111111086</v>
      </c>
      <c r="F76" t="s">
        <v>12</v>
      </c>
      <c r="G76">
        <f>5.991</f>
        <v>5.9909999999999997</v>
      </c>
    </row>
    <row r="77" spans="1:10">
      <c r="A77" t="s">
        <v>4</v>
      </c>
      <c r="B77">
        <f>B76/B74</f>
        <v>4.666666666666667</v>
      </c>
      <c r="C77">
        <f t="shared" ref="C77" si="50">C76/C74</f>
        <v>4.666666666666667</v>
      </c>
      <c r="D77">
        <f t="shared" ref="D77" si="51">D76/D74</f>
        <v>18.666666666666661</v>
      </c>
      <c r="F77" t="s">
        <v>13</v>
      </c>
      <c r="G77">
        <f>_xlfn.CHISQ.TEST(B73:D73,B74:D74)</f>
        <v>8.3152871910357084E-7</v>
      </c>
      <c r="I77" t="s">
        <v>14</v>
      </c>
      <c r="J77" t="s">
        <v>15</v>
      </c>
    </row>
    <row r="80" spans="1:10">
      <c r="A80" s="2" t="s">
        <v>26</v>
      </c>
      <c r="B80" s="1" t="s">
        <v>17</v>
      </c>
      <c r="C80" s="1" t="s">
        <v>18</v>
      </c>
      <c r="D80" s="1" t="s">
        <v>19</v>
      </c>
    </row>
    <row r="81" spans="1:10">
      <c r="A81" t="s">
        <v>0</v>
      </c>
      <c r="B81">
        <v>0</v>
      </c>
      <c r="C81">
        <v>1</v>
      </c>
      <c r="D81">
        <v>13</v>
      </c>
      <c r="F81" t="s">
        <v>9</v>
      </c>
      <c r="G81">
        <v>0.05</v>
      </c>
    </row>
    <row r="82" spans="1:10">
      <c r="A82" t="s">
        <v>1</v>
      </c>
      <c r="B82">
        <f>14/3</f>
        <v>4.666666666666667</v>
      </c>
      <c r="C82">
        <f t="shared" ref="C82:D82" si="52">14/3</f>
        <v>4.666666666666667</v>
      </c>
      <c r="D82">
        <f t="shared" si="52"/>
        <v>4.666666666666667</v>
      </c>
      <c r="F82" t="s">
        <v>10</v>
      </c>
      <c r="G82">
        <v>2</v>
      </c>
    </row>
    <row r="83" spans="1:10">
      <c r="A83" t="s">
        <v>2</v>
      </c>
      <c r="B83">
        <f>B81-B82</f>
        <v>-4.666666666666667</v>
      </c>
      <c r="C83">
        <f>C81-C82</f>
        <v>-3.666666666666667</v>
      </c>
      <c r="D83">
        <f>D81-D82</f>
        <v>8.3333333333333321</v>
      </c>
      <c r="F83" t="s">
        <v>11</v>
      </c>
      <c r="G83">
        <f>SUM(B85:D85)</f>
        <v>22.428571428571423</v>
      </c>
      <c r="I83" t="s">
        <v>16</v>
      </c>
      <c r="J83" t="s">
        <v>15</v>
      </c>
    </row>
    <row r="84" spans="1:10">
      <c r="A84" t="s">
        <v>3</v>
      </c>
      <c r="B84">
        <f>B83^2</f>
        <v>21.777777777777782</v>
      </c>
      <c r="C84">
        <f>C83^2</f>
        <v>13.444444444444446</v>
      </c>
      <c r="D84">
        <f>D83^2</f>
        <v>69.444444444444429</v>
      </c>
      <c r="F84" t="s">
        <v>12</v>
      </c>
      <c r="G84">
        <f>5.991</f>
        <v>5.9909999999999997</v>
      </c>
    </row>
    <row r="85" spans="1:10">
      <c r="A85" t="s">
        <v>4</v>
      </c>
      <c r="B85">
        <f>B84/B82</f>
        <v>4.666666666666667</v>
      </c>
      <c r="C85">
        <f>C84/C82</f>
        <v>2.8809523809523814</v>
      </c>
      <c r="D85">
        <f>D84/D82</f>
        <v>14.880952380952376</v>
      </c>
      <c r="F85" t="s">
        <v>13</v>
      </c>
      <c r="G85">
        <f>_xlfn.CHISQ.TEST(B81:D81,B82:D82)</f>
        <v>1.3480239112981241E-5</v>
      </c>
      <c r="I85" t="s">
        <v>14</v>
      </c>
      <c r="J85" t="s">
        <v>15</v>
      </c>
    </row>
    <row r="87" spans="1:10">
      <c r="A87" s="2" t="s">
        <v>27</v>
      </c>
      <c r="B87" s="1" t="s">
        <v>17</v>
      </c>
      <c r="C87" s="1" t="s">
        <v>18</v>
      </c>
      <c r="D87" s="1" t="s">
        <v>19</v>
      </c>
    </row>
    <row r="88" spans="1:10">
      <c r="A88" t="s">
        <v>0</v>
      </c>
      <c r="B88">
        <v>0</v>
      </c>
      <c r="C88">
        <v>0</v>
      </c>
      <c r="D88">
        <v>14</v>
      </c>
      <c r="F88" t="s">
        <v>9</v>
      </c>
      <c r="G88">
        <v>0.05</v>
      </c>
    </row>
    <row r="89" spans="1:10">
      <c r="A89" t="s">
        <v>1</v>
      </c>
      <c r="B89">
        <f>14/3</f>
        <v>4.666666666666667</v>
      </c>
      <c r="C89">
        <f t="shared" ref="C89:D89" si="53">14/3</f>
        <v>4.666666666666667</v>
      </c>
      <c r="D89">
        <f t="shared" si="53"/>
        <v>4.666666666666667</v>
      </c>
      <c r="F89" t="s">
        <v>10</v>
      </c>
      <c r="G89">
        <v>2</v>
      </c>
    </row>
    <row r="90" spans="1:10">
      <c r="A90" t="s">
        <v>2</v>
      </c>
      <c r="B90">
        <f>B88-B89</f>
        <v>-4.666666666666667</v>
      </c>
      <c r="C90">
        <f t="shared" ref="C90" si="54">C88-C89</f>
        <v>-4.666666666666667</v>
      </c>
      <c r="D90">
        <f t="shared" ref="D90" si="55">D88-D89</f>
        <v>9.3333333333333321</v>
      </c>
      <c r="F90" t="s">
        <v>11</v>
      </c>
      <c r="G90">
        <f>SUM(B92:D92)</f>
        <v>27.999999999999993</v>
      </c>
      <c r="I90" t="s">
        <v>16</v>
      </c>
      <c r="J90" t="s">
        <v>15</v>
      </c>
    </row>
    <row r="91" spans="1:10">
      <c r="A91" t="s">
        <v>3</v>
      </c>
      <c r="B91">
        <f>B90^2</f>
        <v>21.777777777777782</v>
      </c>
      <c r="C91">
        <f t="shared" ref="C91" si="56">C90^2</f>
        <v>21.777777777777782</v>
      </c>
      <c r="D91">
        <f t="shared" ref="D91" si="57">D90^2</f>
        <v>87.111111111111086</v>
      </c>
      <c r="F91" t="s">
        <v>12</v>
      </c>
      <c r="G91">
        <f>5.991</f>
        <v>5.9909999999999997</v>
      </c>
    </row>
    <row r="92" spans="1:10">
      <c r="A92" t="s">
        <v>4</v>
      </c>
      <c r="B92">
        <f>B91/B89</f>
        <v>4.666666666666667</v>
      </c>
      <c r="C92">
        <f t="shared" ref="C92" si="58">C91/C89</f>
        <v>4.666666666666667</v>
      </c>
      <c r="D92">
        <f t="shared" ref="D92" si="59">D91/D89</f>
        <v>18.666666666666661</v>
      </c>
      <c r="F92" t="s">
        <v>13</v>
      </c>
      <c r="G92">
        <f>_xlfn.CHISQ.TEST(B88:D88,B89:D89)</f>
        <v>8.3152871910357084E-7</v>
      </c>
      <c r="I92" t="s">
        <v>14</v>
      </c>
      <c r="J92" t="s">
        <v>15</v>
      </c>
    </row>
  </sheetData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 m</cp:lastModifiedBy>
  <cp:lastPrinted>2017-03-30T18:59:15Z</cp:lastPrinted>
  <dcterms:created xsi:type="dcterms:W3CDTF">2017-03-30T02:51:06Z</dcterms:created>
  <dcterms:modified xsi:type="dcterms:W3CDTF">2017-03-30T18:59:20Z</dcterms:modified>
</cp:coreProperties>
</file>